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19\Website Updates\Directives\"/>
    </mc:Choice>
  </mc:AlternateContent>
  <xr:revisionPtr revIDLastSave="0" documentId="13_ncr:1_{C3656EE6-AF61-4D4D-AF10-FFA0CEEE40F7}" xr6:coauthVersionLast="44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Instructions" sheetId="10" r:id="rId1"/>
    <sheet name="Rate and Reimbursement" sheetId="2" r:id="rId2"/>
    <sheet name="Worksheet 1 Fuel" sheetId="9" r:id="rId3"/>
    <sheet name="Worksheet 2 Mileage" sheetId="5" r:id="rId4"/>
    <sheet name="Worksheet 3 Average Consumers" sheetId="6" r:id="rId5"/>
  </sheets>
  <definedNames>
    <definedName name="_xlnm.Print_Area" localSheetId="0">Instructions!$A$1:$E$53</definedName>
    <definedName name="_xlnm.Print_Area" localSheetId="1">'Rate and Reimbursement'!$A$1:$D$20</definedName>
    <definedName name="_xlnm.Print_Area" localSheetId="2">'Worksheet 1 Fuel'!$A$1:$C$22</definedName>
    <definedName name="_xlnm.Print_Area" localSheetId="3">'Worksheet 2 Mileage'!$A$1:$C$23</definedName>
    <definedName name="_xlnm.Print_Area" localSheetId="4">'Worksheet 3 Average Consumers'!$A$1:$B$21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9" l="1"/>
  <c r="B18" i="9" s="1"/>
  <c r="B16" i="5" l="1"/>
  <c r="B16" i="6" l="1"/>
  <c r="B18" i="6" s="1"/>
  <c r="D7" i="2" l="1"/>
  <c r="D11" i="2" s="1"/>
  <c r="D16" i="2" s="1"/>
  <c r="B18" i="5"/>
  <c r="B19" i="5" s="1"/>
</calcChain>
</file>

<file path=xl/sharedStrings.xml><?xml version="1.0" encoding="utf-8"?>
<sst xmlns="http://schemas.openxmlformats.org/spreadsheetml/2006/main" count="179" uniqueCount="111">
  <si>
    <t>Enclosure B</t>
  </si>
  <si>
    <t>REIMBURSEMENT FOR ALTERNATIVE SERVICES</t>
  </si>
  <si>
    <t>Transportation Services</t>
  </si>
  <si>
    <t xml:space="preserve">This template should be used by vendors to calculate the monthly unit rate and for ongoing reporting of each month's reimbursement calculation.  Providers must maintain supporting documentation.  </t>
  </si>
  <si>
    <t>INSTRUCTIONS</t>
  </si>
  <si>
    <t>1.</t>
  </si>
  <si>
    <t>Enter data only in the yellow cells.  All others will populate automatically.</t>
  </si>
  <si>
    <t>2.</t>
  </si>
  <si>
    <r>
      <t>Begin on the</t>
    </r>
    <r>
      <rPr>
        <b/>
        <sz val="11"/>
        <color theme="1"/>
        <rFont val="Calibri"/>
        <family val="2"/>
        <scheme val="minor"/>
      </rPr>
      <t xml:space="preserve"> RATE AND REIMBURSEMENT page</t>
    </r>
    <r>
      <rPr>
        <sz val="11"/>
        <color theme="1"/>
        <rFont val="Calibri"/>
        <family val="2"/>
        <scheme val="minor"/>
      </rPr>
      <t xml:space="preserve"> (blue tab) and enter the vendor number in the first yellow cell.
</t>
    </r>
  </si>
  <si>
    <t>3.</t>
  </si>
  <si>
    <t>SECTION 1. Determine the VENDOR MONTHLY MAXIMUM</t>
  </si>
  <si>
    <t>A.</t>
  </si>
  <si>
    <t xml:space="preserve">Enter the monthly average reimbursement in the yellow cell in Row A.  </t>
  </si>
  <si>
    <t xml:space="preserve">a. </t>
  </si>
  <si>
    <t>This is the vendor's average of actual payments, including adjustments for any rate changes that occurred during the 12-month period ending February 2020.</t>
  </si>
  <si>
    <t>b.</t>
  </si>
  <si>
    <t>Regional centers should distribute this and related information to providers.</t>
  </si>
  <si>
    <t>B.</t>
  </si>
  <si>
    <t>Enter the monthly average fuel expenses in the yellow cell in Row B.</t>
  </si>
  <si>
    <t xml:space="preserve">a.  </t>
  </si>
  <si>
    <t>If fuel expenses were not reflected in the monthly average reimbursement (Row A), enter $0.00.</t>
  </si>
  <si>
    <t xml:space="preserve">b.  </t>
  </si>
  <si>
    <r>
      <t xml:space="preserve">If fuel expenses were included, complete </t>
    </r>
    <r>
      <rPr>
        <b/>
        <sz val="11"/>
        <color theme="1"/>
        <rFont val="Calibri"/>
        <family val="2"/>
        <scheme val="minor"/>
      </rPr>
      <t>Worksheet 1 AVERAGE FUEL EXPENSES</t>
    </r>
    <r>
      <rPr>
        <sz val="11"/>
        <color theme="1"/>
        <rFont val="Calibri"/>
        <family val="2"/>
        <scheme val="minor"/>
      </rPr>
      <t xml:space="preserve"> to determine average fuel expenses for the 12-month period ending February 2020.    Use the same months included in the monthly average reimbursement calculation.</t>
    </r>
  </si>
  <si>
    <t>•</t>
  </si>
  <si>
    <t>Enter the fuel expenses for each month for this vendorization in the yellow cells.</t>
  </si>
  <si>
    <t>The total will populate automatically in Row A.</t>
  </si>
  <si>
    <t>Enter the number of months reported in the yellow cell in Row B.</t>
  </si>
  <si>
    <r>
      <t xml:space="preserve">The average monthly fuel expenses will populate automatically in Row C. </t>
    </r>
    <r>
      <rPr>
        <sz val="11"/>
        <color theme="1"/>
        <rFont val="Calibri"/>
        <family val="2"/>
        <scheme val="minor"/>
      </rPr>
      <t>(Row A / Row B)   This figure should be entered on the RATE AND REIMBURSEMENT page in the yellow cell in Row B.</t>
    </r>
  </si>
  <si>
    <t>Sign and date the worksheet.</t>
  </si>
  <si>
    <t>Maintain supporting documentation.</t>
  </si>
  <si>
    <t xml:space="preserve">c. </t>
  </si>
  <si>
    <r>
      <t xml:space="preserve">If fuel expenses were included in the traditional reimbursement rate and documentation is not available or is incomplete, complete </t>
    </r>
    <r>
      <rPr>
        <b/>
        <sz val="11"/>
        <color theme="1"/>
        <rFont val="Calibri"/>
        <family val="2"/>
        <scheme val="minor"/>
      </rPr>
      <t>Worksheet 2 AVERAGE FUEL EXPENSES USING MILEAGE</t>
    </r>
    <r>
      <rPr>
        <sz val="11"/>
        <color theme="1"/>
        <rFont val="Calibri"/>
        <family val="2"/>
        <scheme val="minor"/>
      </rPr>
      <t xml:space="preserve"> to use mileage to determine average fuel expenses for the 12-month period ending February 2020.  Use the same months included in the monthly average reimbursement calculation.</t>
    </r>
  </si>
  <si>
    <t>Enter the mileage for each month for this vendorization in the yellow cells.</t>
  </si>
  <si>
    <r>
      <t xml:space="preserve">The total will populate automatically in </t>
    </r>
    <r>
      <rPr>
        <sz val="11"/>
        <color theme="1"/>
        <rFont val="Calibri"/>
        <family val="2"/>
        <scheme val="minor"/>
      </rPr>
      <t>Row A.</t>
    </r>
  </si>
  <si>
    <r>
      <t xml:space="preserve">Enter the number of months reported in the yellow cell in </t>
    </r>
    <r>
      <rPr>
        <sz val="11"/>
        <color theme="1"/>
        <rFont val="Calibri"/>
        <family val="2"/>
        <scheme val="minor"/>
      </rPr>
      <t>Row B.</t>
    </r>
  </si>
  <si>
    <r>
      <t xml:space="preserve">The average monthly mileage will populate automatically in Row C.  </t>
    </r>
    <r>
      <rPr>
        <sz val="11"/>
        <color theme="1"/>
        <rFont val="Calibri"/>
        <family val="2"/>
        <scheme val="minor"/>
      </rPr>
      <t>(Row A / Row B)</t>
    </r>
  </si>
  <si>
    <r>
      <t xml:space="preserve">The average monthly fuel expenses will populate automatically in Row D.  </t>
    </r>
    <r>
      <rPr>
        <sz val="11"/>
        <color theme="1"/>
        <rFont val="Calibri"/>
        <family val="2"/>
        <scheme val="minor"/>
      </rPr>
      <t>(Row C x $0.28)  This figure should be entered on the RATE AND REIMBURSEMENT page in the yellow cell in Row B.</t>
    </r>
  </si>
  <si>
    <t>C.</t>
  </si>
  <si>
    <r>
      <t xml:space="preserve">The vendor monthly maximum will populate automatically in the blue cell in Row C. </t>
    </r>
    <r>
      <rPr>
        <sz val="11"/>
        <color theme="1"/>
        <rFont val="Calibri"/>
        <family val="2"/>
        <scheme val="minor"/>
      </rPr>
      <t>(Row A - Row B)</t>
    </r>
  </si>
  <si>
    <t>This is the monthly average reimbursement, minus fuel expenses.</t>
  </si>
  <si>
    <t>4.</t>
  </si>
  <si>
    <t>SECTION 2.  Determine the MONTHLY UNIT RATE</t>
  </si>
  <si>
    <t>Enter the monthly average number of consumers in the yellow cell in Row D.</t>
  </si>
  <si>
    <t>a.</t>
  </si>
  <si>
    <r>
      <t xml:space="preserve">Complete </t>
    </r>
    <r>
      <rPr>
        <b/>
        <sz val="11"/>
        <color theme="1"/>
        <rFont val="Calibri"/>
        <family val="2"/>
        <scheme val="minor"/>
      </rPr>
      <t>Worksheet 3 AVERAGE NUMBER OF CONSUMERS</t>
    </r>
    <r>
      <rPr>
        <sz val="11"/>
        <color theme="1"/>
        <rFont val="Calibri"/>
        <family val="2"/>
        <scheme val="minor"/>
      </rPr>
      <t xml:space="preserve"> to determine the monthly average number of consumers for the 12-month period ending February 2020.  Use the same months included in the monthly average reimbursement calculation.</t>
    </r>
  </si>
  <si>
    <t>Enter the number of consumers served each month for this vendorization in the yellow cells.</t>
  </si>
  <si>
    <r>
      <t xml:space="preserve">The average number of consumers will populate automatically in Row C. </t>
    </r>
    <r>
      <rPr>
        <sz val="11"/>
        <color theme="1"/>
        <rFont val="Calibri"/>
        <family val="2"/>
        <scheme val="minor"/>
      </rPr>
      <t>(Row A / Row B)   This figure should be entered on the RATE AND REIMBURSEMENT page in the yellow cell in Row D.</t>
    </r>
  </si>
  <si>
    <r>
      <t xml:space="preserve">The vendor's monthly unit rate will populate automatically in the blue cell in Row E.  </t>
    </r>
    <r>
      <rPr>
        <sz val="11"/>
        <color theme="1"/>
        <rFont val="Calibri"/>
        <family val="2"/>
        <scheme val="minor"/>
      </rPr>
      <t>(Row C / Row D)</t>
    </r>
    <r>
      <rPr>
        <sz val="11"/>
        <color theme="1"/>
        <rFont val="Calibri"/>
        <family val="2"/>
        <scheme val="minor"/>
      </rPr>
      <t xml:space="preserve"> This is the vendor's monthly maximum divided by the monthly average number of consumers.</t>
    </r>
  </si>
  <si>
    <t>5.</t>
  </si>
  <si>
    <t>SECTION 3. Calculate the AMOUNT OF REIMBURSEMENT FOR EACH MONTH</t>
  </si>
  <si>
    <t>Enter the relevant month and year in the yellow cell.</t>
  </si>
  <si>
    <t>Enter the number of consumers served for the month in the yellow cell in Row F.</t>
  </si>
  <si>
    <t>This may include consumers served who did not previously rely on vendored transportation services.</t>
  </si>
  <si>
    <r>
      <t xml:space="preserve">The amount of reimbursement for the month will populate automatically in the blue cell in Row G.  </t>
    </r>
    <r>
      <rPr>
        <sz val="11"/>
        <color theme="1"/>
        <rFont val="Calibri"/>
        <family val="2"/>
        <scheme val="minor"/>
      </rPr>
      <t>(Row E x Row F)</t>
    </r>
  </si>
  <si>
    <t>Reimbursement may not exceed the vendor monthly maximum (Row C), regardless if the number of consumers served (Row F) is greater than the average number of consumers served (Row D).</t>
  </si>
  <si>
    <t>6.</t>
  </si>
  <si>
    <t>Sign and date the page</t>
  </si>
  <si>
    <t>7.</t>
  </si>
  <si>
    <t>Submit the entire document to the regional center for verification.</t>
  </si>
  <si>
    <t>Enclosure B
RATE AND REIMBURSEMENT FOR ALTERNATIVE SERVICES
Transportation Services</t>
  </si>
  <si>
    <t>VENDOR NUMBER:</t>
  </si>
  <si>
    <t>xxxxx</t>
  </si>
  <si>
    <t>1. VENDOR MONTHLY MAXIMUM</t>
  </si>
  <si>
    <t>A</t>
  </si>
  <si>
    <r>
      <t xml:space="preserve">Monthly average reimbursement
</t>
    </r>
    <r>
      <rPr>
        <i/>
        <sz val="9"/>
        <color theme="1"/>
        <rFont val="Calibri"/>
        <family val="2"/>
        <scheme val="minor"/>
      </rPr>
      <t>(Distributed to vendor by regional center)</t>
    </r>
  </si>
  <si>
    <t>B</t>
  </si>
  <si>
    <r>
      <t xml:space="preserve">Monthly average fuel expenses
</t>
    </r>
    <r>
      <rPr>
        <i/>
        <sz val="9"/>
        <color theme="1"/>
        <rFont val="Calibri"/>
        <family val="2"/>
        <scheme val="minor"/>
      </rPr>
      <t>(Refer to Worksheet 1 or 2 as applicable)</t>
    </r>
  </si>
  <si>
    <t>C</t>
  </si>
  <si>
    <r>
      <t xml:space="preserve">Vendor monthly maximum
</t>
    </r>
    <r>
      <rPr>
        <i/>
        <sz val="9"/>
        <color theme="1"/>
        <rFont val="Calibri"/>
        <family val="2"/>
        <scheme val="minor"/>
      </rPr>
      <t>(Row A - Row B)</t>
    </r>
  </si>
  <si>
    <t>2. MONTHLY UNIT RATE</t>
  </si>
  <si>
    <t>D</t>
  </si>
  <si>
    <r>
      <t xml:space="preserve">Monthly average number of consumers served
</t>
    </r>
    <r>
      <rPr>
        <i/>
        <sz val="9"/>
        <color theme="1"/>
        <rFont val="Calibri"/>
        <family val="2"/>
        <scheme val="minor"/>
      </rPr>
      <t>(Refer to Worksheet 3)</t>
    </r>
    <r>
      <rPr>
        <b/>
        <sz val="11"/>
        <color theme="1"/>
        <rFont val="Calibri"/>
        <family val="2"/>
        <scheme val="minor"/>
      </rPr>
      <t xml:space="preserve">               </t>
    </r>
  </si>
  <si>
    <t xml:space="preserve"> </t>
  </si>
  <si>
    <t>E</t>
  </si>
  <si>
    <r>
      <t xml:space="preserve">Monthly unit rate
</t>
    </r>
    <r>
      <rPr>
        <i/>
        <sz val="9"/>
        <color theme="1"/>
        <rFont val="Calibri"/>
        <family val="2"/>
        <scheme val="minor"/>
      </rPr>
      <t>(Row C / Row D)</t>
    </r>
  </si>
  <si>
    <t>3. AMOUNT OF REIMBURSEMENT FOR EACH MONTH</t>
  </si>
  <si>
    <t>MONTH &amp; YEAR:</t>
  </si>
  <si>
    <t>F</t>
  </si>
  <si>
    <t>Number of consumers served for the month</t>
  </si>
  <si>
    <t>G</t>
  </si>
  <si>
    <r>
      <t xml:space="preserve">Reimbursement for the month </t>
    </r>
    <r>
      <rPr>
        <i/>
        <sz val="9"/>
        <color theme="1"/>
        <rFont val="Calibri"/>
        <family val="2"/>
        <scheme val="minor"/>
      </rPr>
      <t>(Row E x Row F)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
</t>
    </r>
    <r>
      <rPr>
        <i/>
        <sz val="10"/>
        <color theme="1"/>
        <rFont val="Calibri"/>
        <family val="2"/>
        <scheme val="minor"/>
      </rPr>
      <t>This may not exceed the vendor monthly maximum. (Row C)</t>
    </r>
  </si>
  <si>
    <t>Submitted by</t>
  </si>
  <si>
    <t>Date</t>
  </si>
  <si>
    <t>Enclosure B Worksheet 1
AVERAGE FUEL EXPENSES
Transportation Services</t>
  </si>
  <si>
    <r>
      <t xml:space="preserve">Month
</t>
    </r>
    <r>
      <rPr>
        <i/>
        <sz val="10"/>
        <color theme="1"/>
        <rFont val="Calibri"/>
        <family val="2"/>
        <scheme val="minor"/>
      </rPr>
      <t>Use the same months included in the monthly average reimbursement calculation</t>
    </r>
  </si>
  <si>
    <t>Fuel Expenses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</si>
  <si>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</si>
  <si>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</si>
  <si>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</si>
  <si>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</si>
  <si>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</si>
  <si>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</si>
  <si>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</si>
  <si>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</si>
  <si>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</si>
  <si>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</si>
  <si>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</si>
  <si>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</si>
  <si>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A. Total</t>
  </si>
  <si>
    <t>B.  Number of months</t>
  </si>
  <si>
    <r>
      <t xml:space="preserve">C. Average monthly fuel expenses
</t>
    </r>
    <r>
      <rPr>
        <i/>
        <sz val="9"/>
        <color theme="1"/>
        <rFont val="Calibri"/>
        <family val="2"/>
        <scheme val="minor"/>
      </rPr>
      <t>Row A / Row B</t>
    </r>
  </si>
  <si>
    <t>Enclosure B Worksheet 2
AVERAGE FUEL EXPENSES USING MILEAGE 
Transportation Services</t>
  </si>
  <si>
    <t>Mileage</t>
  </si>
  <si>
    <t>A.  Total</t>
  </si>
  <si>
    <r>
      <t xml:space="preserve">C. Average mileage
</t>
    </r>
    <r>
      <rPr>
        <i/>
        <sz val="9"/>
        <color theme="1"/>
        <rFont val="Calibri"/>
        <family val="2"/>
        <scheme val="minor"/>
      </rPr>
      <t>Row A / Row B</t>
    </r>
  </si>
  <si>
    <r>
      <rPr>
        <b/>
        <sz val="11"/>
        <color theme="1"/>
        <rFont val="Calibri"/>
        <family val="2"/>
        <scheme val="minor"/>
      </rPr>
      <t xml:space="preserve">D. Average monthly fuel expenses using mileage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Row C x $0.28</t>
    </r>
  </si>
  <si>
    <t>Enclosure B Worksheet 3
AVERAGE NUMBER OF CONSUMERS
Transportation Services</t>
  </si>
  <si>
    <t>Number of consumers served</t>
  </si>
  <si>
    <t>B. Number of months</t>
  </si>
  <si>
    <r>
      <t xml:space="preserve">C. Monthly average number of consumers
</t>
    </r>
    <r>
      <rPr>
        <i/>
        <sz val="9"/>
        <color theme="1"/>
        <rFont val="Calibri"/>
        <family val="2"/>
        <scheme val="minor"/>
      </rPr>
      <t>Row A / Row B</t>
    </r>
  </si>
  <si>
    <t>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</si>
</sst>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0" fillId="0" borderId="0" xfId="0" applyNumberFormat="1"/>
    <xf numFmtId="49" fontId="2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37" fontId="0" fillId="0" borderId="0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7" fontId="2" fillId="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2" fillId="2" borderId="4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vertical="center" wrapText="1"/>
      <protection locked="0"/>
    </xf>
    <xf numFmtId="7" fontId="2" fillId="3" borderId="1" xfId="0" applyNumberFormat="1" applyFont="1" applyFill="1" applyBorder="1" applyAlignment="1" applyProtection="1">
      <alignment horizontal="center" vertical="center"/>
      <protection locked="0"/>
    </xf>
    <xf numFmtId="37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3" fontId="2" fillId="3" borderId="1" xfId="2" applyNumberFormat="1" applyFont="1" applyFill="1" applyBorder="1" applyAlignment="1" applyProtection="1">
      <alignment horizontal="center" vertical="center"/>
      <protection locked="0"/>
    </xf>
    <xf numFmtId="7" fontId="2" fillId="5" borderId="1" xfId="0" applyNumberFormat="1" applyFont="1" applyFill="1" applyBorder="1" applyAlignment="1" applyProtection="1">
      <alignment horizontal="center" vertical="center"/>
      <protection hidden="1"/>
    </xf>
    <xf numFmtId="164" fontId="2" fillId="5" borderId="1" xfId="1" applyNumberFormat="1" applyFont="1" applyFill="1" applyBorder="1" applyAlignment="1" applyProtection="1">
      <alignment horizontal="center" vertical="center"/>
      <protection hidden="1"/>
    </xf>
    <xf numFmtId="7" fontId="2" fillId="0" borderId="1" xfId="0" applyNumberFormat="1" applyFont="1" applyBorder="1" applyAlignment="1" applyProtection="1">
      <alignment horizontal="center" vertical="center"/>
      <protection hidden="1"/>
    </xf>
    <xf numFmtId="3" fontId="2" fillId="0" borderId="1" xfId="2" applyNumberFormat="1" applyFont="1" applyFill="1" applyBorder="1" applyAlignment="1" applyProtection="1">
      <alignment horizontal="center" vertical="center"/>
      <protection hidden="1"/>
    </xf>
    <xf numFmtId="49" fontId="3" fillId="0" borderId="0" xfId="0" applyNumberFormat="1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49" fontId="6" fillId="0" borderId="0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49" fontId="7" fillId="0" borderId="0" xfId="0" applyNumberFormat="1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49" fontId="0" fillId="0" borderId="0" xfId="0" applyNumberFormat="1" applyFont="1" applyBorder="1" applyAlignment="1" applyProtection="1">
      <alignment horizontal="left" vertical="top"/>
    </xf>
    <xf numFmtId="49" fontId="0" fillId="0" borderId="0" xfId="0" applyNumberFormat="1" applyFont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49" fontId="0" fillId="0" borderId="0" xfId="0" applyNumberFormat="1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vertical="top"/>
    </xf>
    <xf numFmtId="0" fontId="0" fillId="3" borderId="5" xfId="0" applyFill="1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D8ACE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4B5B-48B6-4891-9F6C-4C43953CE79E}">
  <sheetPr>
    <pageSetUpPr fitToPage="1"/>
  </sheetPr>
  <dimension ref="A1:E51"/>
  <sheetViews>
    <sheetView showGridLines="0" tabSelected="1" view="pageBreakPreview" zoomScaleNormal="100" zoomScaleSheetLayoutView="100" workbookViewId="0">
      <selection activeCell="F1" sqref="F1"/>
    </sheetView>
  </sheetViews>
  <sheetFormatPr defaultColWidth="5.85546875" defaultRowHeight="15" x14ac:dyDescent="0.25"/>
  <cols>
    <col min="1" max="1" width="4.28515625" style="57" customWidth="1"/>
    <col min="2" max="4" width="4.28515625" style="51" customWidth="1"/>
    <col min="5" max="5" width="97.140625" style="51" customWidth="1"/>
    <col min="6" max="16384" width="5.85546875" style="51"/>
  </cols>
  <sheetData>
    <row r="1" spans="1:5" ht="21" x14ac:dyDescent="0.25">
      <c r="A1" s="49" t="s">
        <v>0</v>
      </c>
      <c r="B1" s="50"/>
      <c r="C1" s="50"/>
      <c r="D1" s="50"/>
    </row>
    <row r="2" spans="1:5" ht="21" x14ac:dyDescent="0.25">
      <c r="A2" s="49" t="s">
        <v>1</v>
      </c>
      <c r="B2" s="50"/>
      <c r="C2" s="50"/>
      <c r="D2" s="50"/>
    </row>
    <row r="3" spans="1:5" ht="21" x14ac:dyDescent="0.25">
      <c r="A3" s="49" t="s">
        <v>2</v>
      </c>
      <c r="B3" s="50"/>
      <c r="C3" s="50"/>
      <c r="D3" s="50"/>
    </row>
    <row r="4" spans="1:5" ht="32.25" customHeight="1" x14ac:dyDescent="0.25">
      <c r="A4" s="63" t="s">
        <v>3</v>
      </c>
      <c r="B4" s="63"/>
      <c r="C4" s="63"/>
      <c r="D4" s="63"/>
      <c r="E4" s="63"/>
    </row>
    <row r="5" spans="1:5" ht="15.75" x14ac:dyDescent="0.25">
      <c r="A5" s="52"/>
      <c r="B5" s="53"/>
      <c r="C5" s="53"/>
      <c r="D5" s="53"/>
      <c r="E5" s="53"/>
    </row>
    <row r="6" spans="1:5" x14ac:dyDescent="0.25">
      <c r="A6" s="64" t="s">
        <v>4</v>
      </c>
      <c r="B6" s="64"/>
      <c r="C6" s="64"/>
      <c r="D6" s="64"/>
    </row>
    <row r="7" spans="1:5" x14ac:dyDescent="0.25">
      <c r="A7" s="54"/>
      <c r="B7" s="55"/>
      <c r="C7" s="55"/>
      <c r="D7" s="55"/>
    </row>
    <row r="8" spans="1:5" x14ac:dyDescent="0.25">
      <c r="A8" s="56" t="s">
        <v>5</v>
      </c>
      <c r="B8" s="51" t="s">
        <v>6</v>
      </c>
      <c r="C8" s="55"/>
      <c r="D8" s="55"/>
    </row>
    <row r="9" spans="1:5" ht="18" customHeight="1" x14ac:dyDescent="0.25">
      <c r="A9" s="56" t="s">
        <v>7</v>
      </c>
      <c r="B9" s="63" t="s">
        <v>8</v>
      </c>
      <c r="C9" s="63"/>
      <c r="D9" s="63"/>
      <c r="E9" s="63"/>
    </row>
    <row r="10" spans="1:5" x14ac:dyDescent="0.25">
      <c r="A10" s="56" t="s">
        <v>9</v>
      </c>
      <c r="B10" s="51" t="s">
        <v>10</v>
      </c>
    </row>
    <row r="11" spans="1:5" x14ac:dyDescent="0.25">
      <c r="B11" s="51" t="s">
        <v>11</v>
      </c>
      <c r="C11" s="51" t="s">
        <v>12</v>
      </c>
    </row>
    <row r="12" spans="1:5" ht="30.75" customHeight="1" x14ac:dyDescent="0.25">
      <c r="C12" s="58" t="s">
        <v>13</v>
      </c>
      <c r="D12" s="63" t="s">
        <v>14</v>
      </c>
      <c r="E12" s="63"/>
    </row>
    <row r="13" spans="1:5" x14ac:dyDescent="0.25">
      <c r="C13" s="51" t="s">
        <v>15</v>
      </c>
      <c r="D13" s="51" t="s">
        <v>16</v>
      </c>
    </row>
    <row r="14" spans="1:5" x14ac:dyDescent="0.25">
      <c r="B14" s="51" t="s">
        <v>17</v>
      </c>
      <c r="C14" s="51" t="s">
        <v>18</v>
      </c>
    </row>
    <row r="15" spans="1:5" x14ac:dyDescent="0.25">
      <c r="C15" s="51" t="s">
        <v>19</v>
      </c>
      <c r="D15" s="51" t="s">
        <v>20</v>
      </c>
    </row>
    <row r="16" spans="1:5" ht="45" customHeight="1" x14ac:dyDescent="0.25">
      <c r="C16" s="51" t="s">
        <v>21</v>
      </c>
      <c r="D16" s="63" t="s">
        <v>22</v>
      </c>
      <c r="E16" s="63"/>
    </row>
    <row r="17" spans="1:5" x14ac:dyDescent="0.25">
      <c r="D17" s="51" t="s">
        <v>23</v>
      </c>
      <c r="E17" s="51" t="s">
        <v>24</v>
      </c>
    </row>
    <row r="18" spans="1:5" s="60" customFormat="1" x14ac:dyDescent="0.25">
      <c r="A18" s="59"/>
      <c r="D18" s="51" t="s">
        <v>23</v>
      </c>
      <c r="E18" s="51" t="s">
        <v>25</v>
      </c>
    </row>
    <row r="19" spans="1:5" x14ac:dyDescent="0.25">
      <c r="D19" s="51" t="s">
        <v>23</v>
      </c>
      <c r="E19" s="60" t="s">
        <v>26</v>
      </c>
    </row>
    <row r="20" spans="1:5" ht="30" x14ac:dyDescent="0.25">
      <c r="D20" s="51" t="s">
        <v>23</v>
      </c>
      <c r="E20" s="61" t="s">
        <v>27</v>
      </c>
    </row>
    <row r="21" spans="1:5" x14ac:dyDescent="0.25">
      <c r="D21" s="51" t="s">
        <v>23</v>
      </c>
      <c r="E21" s="51" t="s">
        <v>28</v>
      </c>
    </row>
    <row r="22" spans="1:5" x14ac:dyDescent="0.25">
      <c r="D22" s="51" t="s">
        <v>23</v>
      </c>
      <c r="E22" s="51" t="s">
        <v>29</v>
      </c>
    </row>
    <row r="23" spans="1:5" ht="60.75" customHeight="1" x14ac:dyDescent="0.25">
      <c r="C23" s="51" t="s">
        <v>30</v>
      </c>
      <c r="D23" s="63" t="s">
        <v>31</v>
      </c>
      <c r="E23" s="63"/>
    </row>
    <row r="24" spans="1:5" x14ac:dyDescent="0.25">
      <c r="D24" s="51" t="s">
        <v>23</v>
      </c>
      <c r="E24" s="51" t="s">
        <v>32</v>
      </c>
    </row>
    <row r="25" spans="1:5" x14ac:dyDescent="0.25">
      <c r="D25" s="51" t="s">
        <v>23</v>
      </c>
      <c r="E25" s="51" t="s">
        <v>33</v>
      </c>
    </row>
    <row r="26" spans="1:5" x14ac:dyDescent="0.25">
      <c r="D26" s="51" t="s">
        <v>23</v>
      </c>
      <c r="E26" s="60" t="s">
        <v>34</v>
      </c>
    </row>
    <row r="27" spans="1:5" x14ac:dyDescent="0.25">
      <c r="D27" s="51" t="s">
        <v>23</v>
      </c>
      <c r="E27" s="51" t="s">
        <v>35</v>
      </c>
    </row>
    <row r="28" spans="1:5" ht="30" x14ac:dyDescent="0.25">
      <c r="D28" s="51" t="s">
        <v>23</v>
      </c>
      <c r="E28" s="61" t="s">
        <v>36</v>
      </c>
    </row>
    <row r="29" spans="1:5" x14ac:dyDescent="0.25">
      <c r="D29" s="51" t="s">
        <v>23</v>
      </c>
      <c r="E29" s="51" t="s">
        <v>28</v>
      </c>
    </row>
    <row r="30" spans="1:5" x14ac:dyDescent="0.25">
      <c r="D30" s="51" t="s">
        <v>23</v>
      </c>
      <c r="E30" s="51" t="s">
        <v>29</v>
      </c>
    </row>
    <row r="31" spans="1:5" x14ac:dyDescent="0.25">
      <c r="B31" s="51" t="s">
        <v>37</v>
      </c>
      <c r="C31" s="51" t="s">
        <v>38</v>
      </c>
    </row>
    <row r="32" spans="1:5" x14ac:dyDescent="0.25">
      <c r="C32" s="51" t="s">
        <v>13</v>
      </c>
      <c r="D32" s="51" t="s">
        <v>39</v>
      </c>
    </row>
    <row r="33" spans="1:5" x14ac:dyDescent="0.25">
      <c r="A33" s="57" t="s">
        <v>40</v>
      </c>
      <c r="B33" s="51" t="s">
        <v>41</v>
      </c>
    </row>
    <row r="34" spans="1:5" x14ac:dyDescent="0.25">
      <c r="B34" s="51" t="s">
        <v>11</v>
      </c>
      <c r="C34" s="51" t="s">
        <v>42</v>
      </c>
    </row>
    <row r="35" spans="1:5" ht="48" customHeight="1" x14ac:dyDescent="0.25">
      <c r="C35" s="51" t="s">
        <v>43</v>
      </c>
      <c r="D35" s="63" t="s">
        <v>44</v>
      </c>
      <c r="E35" s="63"/>
    </row>
    <row r="36" spans="1:5" x14ac:dyDescent="0.25">
      <c r="D36" s="51" t="s">
        <v>23</v>
      </c>
      <c r="E36" s="51" t="s">
        <v>45</v>
      </c>
    </row>
    <row r="37" spans="1:5" x14ac:dyDescent="0.25">
      <c r="D37" s="51" t="s">
        <v>23</v>
      </c>
      <c r="E37" s="51" t="s">
        <v>25</v>
      </c>
    </row>
    <row r="38" spans="1:5" x14ac:dyDescent="0.25">
      <c r="D38" s="51" t="s">
        <v>23</v>
      </c>
      <c r="E38" s="60" t="s">
        <v>26</v>
      </c>
    </row>
    <row r="39" spans="1:5" ht="30" x14ac:dyDescent="0.25">
      <c r="D39" s="51" t="s">
        <v>23</v>
      </c>
      <c r="E39" s="62" t="s">
        <v>46</v>
      </c>
    </row>
    <row r="40" spans="1:5" x14ac:dyDescent="0.25">
      <c r="D40" s="51" t="s">
        <v>23</v>
      </c>
      <c r="E40" s="51" t="s">
        <v>28</v>
      </c>
    </row>
    <row r="41" spans="1:5" x14ac:dyDescent="0.25">
      <c r="D41" s="51" t="s">
        <v>23</v>
      </c>
      <c r="E41" s="51" t="s">
        <v>29</v>
      </c>
    </row>
    <row r="42" spans="1:5" ht="30.75" customHeight="1" x14ac:dyDescent="0.25">
      <c r="B42" s="51" t="s">
        <v>17</v>
      </c>
      <c r="C42" s="63" t="s">
        <v>47</v>
      </c>
      <c r="D42" s="63"/>
      <c r="E42" s="63"/>
    </row>
    <row r="43" spans="1:5" x14ac:dyDescent="0.25">
      <c r="A43" s="57" t="s">
        <v>48</v>
      </c>
      <c r="B43" s="51" t="s">
        <v>49</v>
      </c>
    </row>
    <row r="44" spans="1:5" x14ac:dyDescent="0.25">
      <c r="B44" s="51" t="s">
        <v>11</v>
      </c>
      <c r="C44" s="51" t="s">
        <v>50</v>
      </c>
    </row>
    <row r="45" spans="1:5" x14ac:dyDescent="0.25">
      <c r="B45" s="51" t="s">
        <v>17</v>
      </c>
      <c r="C45" s="51" t="s">
        <v>51</v>
      </c>
    </row>
    <row r="46" spans="1:5" x14ac:dyDescent="0.25">
      <c r="D46" s="51" t="s">
        <v>23</v>
      </c>
      <c r="E46" s="51" t="s">
        <v>52</v>
      </c>
    </row>
    <row r="47" spans="1:5" x14ac:dyDescent="0.25">
      <c r="D47" s="51" t="s">
        <v>23</v>
      </c>
      <c r="E47" s="51" t="s">
        <v>29</v>
      </c>
    </row>
    <row r="48" spans="1:5" x14ac:dyDescent="0.25">
      <c r="B48" s="51" t="s">
        <v>37</v>
      </c>
      <c r="C48" s="51" t="s">
        <v>53</v>
      </c>
    </row>
    <row r="49" spans="1:5" ht="30" x14ac:dyDescent="0.25">
      <c r="D49" s="51" t="s">
        <v>23</v>
      </c>
      <c r="E49" s="62" t="s">
        <v>54</v>
      </c>
    </row>
    <row r="50" spans="1:5" x14ac:dyDescent="0.25">
      <c r="A50" s="57" t="s">
        <v>55</v>
      </c>
      <c r="B50" s="51" t="s">
        <v>56</v>
      </c>
    </row>
    <row r="51" spans="1:5" x14ac:dyDescent="0.25">
      <c r="A51" s="57" t="s">
        <v>57</v>
      </c>
      <c r="B51" s="51" t="s">
        <v>58</v>
      </c>
    </row>
  </sheetData>
  <sheetProtection algorithmName="SHA-512" hashValue="EdPhXuxXsOznIdz053lGZcRkzhLMUYj/rN4sPrmW4m3kH8CAxt4pky1Af8ePPEmGX2YrojSdZGw+1Jre4Mipew==" saltValue="w+H2QQ/A9bclZxLsS4bvRA==" spinCount="100000" sheet="1" objects="1" scenarios="1" selectLockedCells="1"/>
  <mergeCells count="8">
    <mergeCell ref="A4:E4"/>
    <mergeCell ref="C42:E42"/>
    <mergeCell ref="B9:E9"/>
    <mergeCell ref="A6:D6"/>
    <mergeCell ref="D12:E12"/>
    <mergeCell ref="D16:E16"/>
    <mergeCell ref="D23:E23"/>
    <mergeCell ref="D35:E35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4F21-F915-46F3-8F72-A2829B55F0DE}">
  <sheetPr>
    <tabColor theme="8" tint="0.39997558519241921"/>
    <pageSetUpPr fitToPage="1"/>
  </sheetPr>
  <dimension ref="A1:J34"/>
  <sheetViews>
    <sheetView showGridLines="0" zoomScaleNormal="100" workbookViewId="0">
      <selection activeCell="A18" sqref="A18:C18"/>
    </sheetView>
  </sheetViews>
  <sheetFormatPr defaultRowHeight="15" x14ac:dyDescent="0.25"/>
  <cols>
    <col min="1" max="1" width="3.5703125" bestFit="1" customWidth="1"/>
    <col min="2" max="2" width="15.85546875" customWidth="1"/>
    <col min="3" max="3" width="55.7109375" customWidth="1"/>
    <col min="4" max="4" width="18.140625" style="1" bestFit="1" customWidth="1"/>
  </cols>
  <sheetData>
    <row r="1" spans="1:10" ht="69.75" customHeight="1" x14ac:dyDescent="0.25">
      <c r="A1" s="66" t="s">
        <v>59</v>
      </c>
      <c r="B1" s="66"/>
      <c r="C1" s="66"/>
      <c r="D1" s="66"/>
    </row>
    <row r="2" spans="1:10" ht="30.75" customHeight="1" x14ac:dyDescent="0.25">
      <c r="A2" s="67" t="s">
        <v>60</v>
      </c>
      <c r="B2" s="68"/>
      <c r="C2" s="36" t="s">
        <v>61</v>
      </c>
      <c r="D2" s="23"/>
    </row>
    <row r="3" spans="1:10" s="24" customFormat="1" ht="30.75" customHeight="1" x14ac:dyDescent="0.25">
      <c r="A3" s="25"/>
      <c r="B3" s="25"/>
      <c r="C3" s="25"/>
      <c r="D3" s="25"/>
      <c r="E3" s="18"/>
    </row>
    <row r="4" spans="1:10" ht="30.75" customHeight="1" x14ac:dyDescent="0.25">
      <c r="A4" s="67" t="s">
        <v>62</v>
      </c>
      <c r="B4" s="68"/>
      <c r="C4" s="68"/>
      <c r="D4" s="69"/>
    </row>
    <row r="5" spans="1:10" ht="30.75" customHeight="1" x14ac:dyDescent="0.25">
      <c r="A5" s="9" t="s">
        <v>63</v>
      </c>
      <c r="B5" s="70" t="s">
        <v>64</v>
      </c>
      <c r="C5" s="70"/>
      <c r="D5" s="37">
        <v>92665</v>
      </c>
    </row>
    <row r="6" spans="1:10" ht="30.75" customHeight="1" x14ac:dyDescent="0.25">
      <c r="A6" s="9" t="s">
        <v>65</v>
      </c>
      <c r="B6" s="71" t="s">
        <v>66</v>
      </c>
      <c r="C6" s="72"/>
      <c r="D6" s="37">
        <v>11119.81</v>
      </c>
    </row>
    <row r="7" spans="1:10" s="2" customFormat="1" ht="30.75" customHeight="1" x14ac:dyDescent="0.25">
      <c r="A7" s="9" t="s">
        <v>67</v>
      </c>
      <c r="B7" s="70" t="s">
        <v>68</v>
      </c>
      <c r="C7" s="70"/>
      <c r="D7" s="45">
        <f>D5-D6</f>
        <v>81545.19</v>
      </c>
    </row>
    <row r="8" spans="1:10" s="28" customFormat="1" ht="30.75" customHeight="1" x14ac:dyDescent="0.25">
      <c r="A8" s="26"/>
      <c r="B8" s="25"/>
      <c r="C8" s="25"/>
      <c r="D8" s="27"/>
    </row>
    <row r="9" spans="1:10" ht="30.75" customHeight="1" x14ac:dyDescent="0.25">
      <c r="A9" s="73" t="s">
        <v>69</v>
      </c>
      <c r="B9" s="73"/>
      <c r="C9" s="73"/>
      <c r="D9" s="73"/>
    </row>
    <row r="10" spans="1:10" s="2" customFormat="1" ht="30.75" customHeight="1" x14ac:dyDescent="0.25">
      <c r="A10" s="9" t="s">
        <v>70</v>
      </c>
      <c r="B10" s="71" t="s">
        <v>71</v>
      </c>
      <c r="C10" s="72"/>
      <c r="D10" s="38">
        <v>184</v>
      </c>
      <c r="G10" s="8"/>
      <c r="J10" s="2" t="s">
        <v>72</v>
      </c>
    </row>
    <row r="11" spans="1:10" s="2" customFormat="1" ht="30.75" customHeight="1" x14ac:dyDescent="0.25">
      <c r="A11" s="9" t="s">
        <v>73</v>
      </c>
      <c r="B11" s="71" t="s">
        <v>74</v>
      </c>
      <c r="C11" s="72"/>
      <c r="D11" s="46">
        <f>D7/D10</f>
        <v>443.18038043478265</v>
      </c>
      <c r="G11" s="8"/>
    </row>
    <row r="12" spans="1:10" s="2" customFormat="1" ht="30.75" customHeight="1" x14ac:dyDescent="0.25">
      <c r="A12" s="5"/>
      <c r="B12" s="3"/>
      <c r="C12" s="3"/>
      <c r="D12" s="4"/>
    </row>
    <row r="13" spans="1:10" ht="30.75" customHeight="1" x14ac:dyDescent="0.25">
      <c r="A13" s="67" t="s">
        <v>75</v>
      </c>
      <c r="B13" s="68"/>
      <c r="C13" s="68"/>
      <c r="D13" s="69"/>
    </row>
    <row r="14" spans="1:10" s="2" customFormat="1" ht="30.75" customHeight="1" x14ac:dyDescent="0.25">
      <c r="A14" s="74" t="s">
        <v>76</v>
      </c>
      <c r="B14" s="75"/>
      <c r="C14" s="39" t="s">
        <v>110</v>
      </c>
      <c r="D14" s="29"/>
    </row>
    <row r="15" spans="1:10" s="2" customFormat="1" ht="30.75" customHeight="1" x14ac:dyDescent="0.25">
      <c r="A15" s="9" t="s">
        <v>77</v>
      </c>
      <c r="B15" s="71" t="s">
        <v>78</v>
      </c>
      <c r="C15" s="72"/>
      <c r="D15" s="38">
        <v>172</v>
      </c>
    </row>
    <row r="16" spans="1:10" s="2" customFormat="1" ht="30.75" customHeight="1" x14ac:dyDescent="0.25">
      <c r="A16" s="10" t="s">
        <v>79</v>
      </c>
      <c r="B16" s="71" t="s">
        <v>80</v>
      </c>
      <c r="C16" s="72"/>
      <c r="D16" s="45">
        <f>D15*D11</f>
        <v>76227.025434782612</v>
      </c>
    </row>
    <row r="17" spans="1:4" x14ac:dyDescent="0.25">
      <c r="B17" s="7"/>
      <c r="C17" s="7"/>
    </row>
    <row r="18" spans="1:4" ht="27" customHeight="1" x14ac:dyDescent="0.25">
      <c r="A18" s="65"/>
      <c r="B18" s="65"/>
      <c r="C18" s="65"/>
      <c r="D18" s="40"/>
    </row>
    <row r="19" spans="1:4" x14ac:dyDescent="0.25">
      <c r="A19" s="19" t="s">
        <v>81</v>
      </c>
      <c r="B19" s="19"/>
      <c r="C19" s="19"/>
      <c r="D19" s="20" t="s">
        <v>82</v>
      </c>
    </row>
    <row r="34" spans="3:3" x14ac:dyDescent="0.25">
      <c r="C34" s="7"/>
    </row>
  </sheetData>
  <sheetProtection algorithmName="SHA-512" hashValue="HzQ37FCtvPdH8+SAZJOe/XbzC83mBXHM/ny/eaz3lJ7gJOxdtI3+czfC3K4DrsNN5D7OoleBFTZclZzBwOoYCA==" saltValue="SEjj2GpcCRpCpWfQLpg+pA==" spinCount="100000" sheet="1" objects="1" scenarios="1" selectLockedCells="1"/>
  <mergeCells count="14">
    <mergeCell ref="A18:C18"/>
    <mergeCell ref="A1:D1"/>
    <mergeCell ref="A2:B2"/>
    <mergeCell ref="A4:D4"/>
    <mergeCell ref="B7:C7"/>
    <mergeCell ref="B10:C10"/>
    <mergeCell ref="B15:C15"/>
    <mergeCell ref="B16:C16"/>
    <mergeCell ref="B6:C6"/>
    <mergeCell ref="B5:C5"/>
    <mergeCell ref="A9:D9"/>
    <mergeCell ref="A13:D13"/>
    <mergeCell ref="A14:B14"/>
    <mergeCell ref="B11:C11"/>
  </mergeCells>
  <pageMargins left="0.7" right="0.7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0DAB-9019-48EF-80DE-E73DABD90E01}">
  <sheetPr>
    <pageSetUpPr fitToPage="1"/>
  </sheetPr>
  <dimension ref="A1:D22"/>
  <sheetViews>
    <sheetView showGridLines="0" zoomScaleNormal="100" workbookViewId="0">
      <selection activeCell="B4" sqref="B4"/>
    </sheetView>
  </sheetViews>
  <sheetFormatPr defaultRowHeight="15" x14ac:dyDescent="0.25"/>
  <cols>
    <col min="1" max="1" width="43.7109375" customWidth="1"/>
    <col min="2" max="2" width="20.7109375" customWidth="1"/>
    <col min="3" max="3" width="18.140625" customWidth="1"/>
    <col min="4" max="4" width="10.85546875" bestFit="1" customWidth="1"/>
    <col min="5" max="5" width="26.7109375" customWidth="1"/>
    <col min="6" max="6" width="14.5703125" customWidth="1"/>
    <col min="7" max="7" width="17.28515625" customWidth="1"/>
    <col min="8" max="8" width="16" customWidth="1"/>
  </cols>
  <sheetData>
    <row r="1" spans="1:4" ht="69.75" customHeight="1" x14ac:dyDescent="0.25">
      <c r="A1" s="76" t="s">
        <v>83</v>
      </c>
      <c r="B1" s="76"/>
      <c r="C1" s="32"/>
    </row>
    <row r="2" spans="1:4" s="2" customFormat="1" ht="17.25" customHeight="1" x14ac:dyDescent="0.25">
      <c r="A2" s="15"/>
      <c r="B2" s="28"/>
      <c r="C2" s="28"/>
    </row>
    <row r="3" spans="1:4" s="2" customFormat="1" ht="43.5" customHeight="1" x14ac:dyDescent="0.25">
      <c r="A3" s="6" t="s">
        <v>84</v>
      </c>
      <c r="B3" s="22" t="s">
        <v>85</v>
      </c>
    </row>
    <row r="4" spans="1:4" s="2" customFormat="1" ht="20.25" customHeight="1" x14ac:dyDescent="0.25">
      <c r="A4" s="33" t="s">
        <v>86</v>
      </c>
      <c r="B4" s="37">
        <v>10908.15</v>
      </c>
      <c r="C4" s="16"/>
      <c r="D4" s="21"/>
    </row>
    <row r="5" spans="1:4" s="2" customFormat="1" ht="20.25" customHeight="1" x14ac:dyDescent="0.25">
      <c r="A5" s="33" t="s">
        <v>87</v>
      </c>
      <c r="B5" s="37">
        <v>11321.14</v>
      </c>
      <c r="C5" s="16"/>
      <c r="D5" s="21"/>
    </row>
    <row r="6" spans="1:4" s="2" customFormat="1" ht="20.25" customHeight="1" x14ac:dyDescent="0.25">
      <c r="A6" s="33" t="s">
        <v>88</v>
      </c>
      <c r="B6" s="37">
        <v>11575.82</v>
      </c>
      <c r="C6" s="16"/>
      <c r="D6" s="21"/>
    </row>
    <row r="7" spans="1:4" s="2" customFormat="1" ht="20.25" customHeight="1" x14ac:dyDescent="0.25">
      <c r="A7" s="33" t="s">
        <v>89</v>
      </c>
      <c r="B7" s="37">
        <v>10519.25</v>
      </c>
      <c r="C7" s="16"/>
      <c r="D7" s="21"/>
    </row>
    <row r="8" spans="1:4" s="2" customFormat="1" ht="20.25" customHeight="1" x14ac:dyDescent="0.25">
      <c r="A8" s="34" t="s">
        <v>90</v>
      </c>
      <c r="B8" s="37">
        <v>11703.16</v>
      </c>
      <c r="C8" s="16"/>
      <c r="D8" s="21"/>
    </row>
    <row r="9" spans="1:4" s="2" customFormat="1" ht="20.25" customHeight="1" x14ac:dyDescent="0.25">
      <c r="A9" s="34" t="s">
        <v>91</v>
      </c>
      <c r="B9" s="37">
        <v>12028.39</v>
      </c>
      <c r="C9" s="16"/>
      <c r="D9" s="21"/>
    </row>
    <row r="10" spans="1:4" s="2" customFormat="1" ht="20.25" customHeight="1" x14ac:dyDescent="0.25">
      <c r="A10" s="34" t="s">
        <v>92</v>
      </c>
      <c r="B10" s="37">
        <v>11119.81</v>
      </c>
      <c r="C10" s="16"/>
      <c r="D10" s="21"/>
    </row>
    <row r="11" spans="1:4" s="2" customFormat="1" ht="20.25" customHeight="1" x14ac:dyDescent="0.25">
      <c r="A11" s="34" t="s">
        <v>93</v>
      </c>
      <c r="B11" s="37">
        <v>12783.82</v>
      </c>
      <c r="C11" s="16"/>
      <c r="D11" s="21"/>
    </row>
    <row r="12" spans="1:4" s="2" customFormat="1" ht="20.25" customHeight="1" x14ac:dyDescent="0.25">
      <c r="A12" s="34" t="s">
        <v>94</v>
      </c>
      <c r="B12" s="37">
        <v>9842.98</v>
      </c>
      <c r="C12" s="16"/>
      <c r="D12" s="21"/>
    </row>
    <row r="13" spans="1:4" s="2" customFormat="1" ht="20.25" customHeight="1" x14ac:dyDescent="0.25">
      <c r="A13" s="34" t="s">
        <v>95</v>
      </c>
      <c r="B13" s="37">
        <v>10185.42</v>
      </c>
      <c r="C13" s="16"/>
      <c r="D13" s="21"/>
    </row>
    <row r="14" spans="1:4" s="2" customFormat="1" ht="20.25" customHeight="1" x14ac:dyDescent="0.25">
      <c r="A14" s="34" t="s">
        <v>96</v>
      </c>
      <c r="B14" s="37">
        <v>11205.85</v>
      </c>
      <c r="C14" s="16"/>
      <c r="D14" s="21"/>
    </row>
    <row r="15" spans="1:4" s="2" customFormat="1" ht="20.25" customHeight="1" x14ac:dyDescent="0.25">
      <c r="A15" s="34" t="s">
        <v>97</v>
      </c>
      <c r="B15" s="37">
        <v>10243.92</v>
      </c>
      <c r="C15" s="16"/>
      <c r="D15" s="21"/>
    </row>
    <row r="16" spans="1:4" s="2" customFormat="1" ht="30.75" customHeight="1" x14ac:dyDescent="0.25">
      <c r="A16" s="13" t="s">
        <v>98</v>
      </c>
      <c r="B16" s="47">
        <f>SUM(B4:B15)</f>
        <v>133437.71000000002</v>
      </c>
      <c r="C16" s="17"/>
      <c r="D16" s="17"/>
    </row>
    <row r="17" spans="1:4" s="2" customFormat="1" ht="30.75" customHeight="1" x14ac:dyDescent="0.25">
      <c r="A17" s="13" t="s">
        <v>99</v>
      </c>
      <c r="B17" s="41">
        <v>12</v>
      </c>
      <c r="C17" s="17"/>
    </row>
    <row r="18" spans="1:4" s="2" customFormat="1" ht="30.75" customHeight="1" x14ac:dyDescent="0.25">
      <c r="A18" s="11" t="s">
        <v>100</v>
      </c>
      <c r="B18" s="47">
        <f>B16/B17</f>
        <v>11119.809166666668</v>
      </c>
      <c r="C18" s="17"/>
    </row>
    <row r="19" spans="1:4" x14ac:dyDescent="0.25">
      <c r="B19" s="12"/>
      <c r="C19" s="18"/>
      <c r="D19" s="18"/>
    </row>
    <row r="20" spans="1:4" ht="27" customHeight="1" x14ac:dyDescent="0.25">
      <c r="A20" s="42"/>
      <c r="B20" s="42"/>
    </row>
    <row r="21" spans="1:4" x14ac:dyDescent="0.25">
      <c r="A21" s="19" t="s">
        <v>81</v>
      </c>
      <c r="B21" s="20" t="s">
        <v>82</v>
      </c>
    </row>
    <row r="22" spans="1:4" x14ac:dyDescent="0.25">
      <c r="B22" s="12"/>
    </row>
  </sheetData>
  <sheetProtection algorithmName="SHA-512" hashValue="SaiMzkeOez+/VPQ2KTP2uWA+l+IMtk6wKsbyaHZEi3g+HYgA1B1R35eux0rskYQjMtLolbPAZXDw2i13sQ4mIg==" saltValue="AqK8kUbeyDnr/gU24WomHw==" spinCount="100000" sheet="1" objects="1" scenarios="1" selectLockedCells="1"/>
  <mergeCells count="1">
    <mergeCell ref="A1:B1"/>
  </mergeCells>
  <pageMargins left="0.7" right="0.7" top="0.7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D040-0CE9-49E9-927B-935BB090884D}">
  <sheetPr>
    <pageSetUpPr fitToPage="1"/>
  </sheetPr>
  <dimension ref="A1:D23"/>
  <sheetViews>
    <sheetView showGridLines="0" zoomScaleNormal="100" workbookViewId="0">
      <selection activeCell="B4" sqref="B4"/>
    </sheetView>
  </sheetViews>
  <sheetFormatPr defaultRowHeight="15" x14ac:dyDescent="0.25"/>
  <cols>
    <col min="1" max="1" width="43.7109375" customWidth="1"/>
    <col min="2" max="2" width="20.7109375" customWidth="1"/>
    <col min="3" max="3" width="18.140625" customWidth="1"/>
    <col min="4" max="4" width="10.85546875" bestFit="1" customWidth="1"/>
    <col min="5" max="5" width="26.7109375" customWidth="1"/>
    <col min="6" max="6" width="14.5703125" customWidth="1"/>
    <col min="7" max="7" width="17.28515625" customWidth="1"/>
    <col min="8" max="8" width="16" customWidth="1"/>
  </cols>
  <sheetData>
    <row r="1" spans="1:4" ht="69.75" customHeight="1" x14ac:dyDescent="0.25">
      <c r="A1" s="76" t="s">
        <v>101</v>
      </c>
      <c r="B1" s="76"/>
      <c r="C1" s="32"/>
    </row>
    <row r="2" spans="1:4" s="2" customFormat="1" ht="17.25" customHeight="1" x14ac:dyDescent="0.25">
      <c r="A2" s="15"/>
      <c r="B2" s="28"/>
      <c r="C2" s="28"/>
    </row>
    <row r="3" spans="1:4" s="2" customFormat="1" ht="43.5" customHeight="1" x14ac:dyDescent="0.25">
      <c r="A3" s="6" t="s">
        <v>84</v>
      </c>
      <c r="B3" s="22" t="s">
        <v>102</v>
      </c>
    </row>
    <row r="4" spans="1:4" s="2" customFormat="1" ht="20.25" customHeight="1" x14ac:dyDescent="0.25">
      <c r="A4" s="33" t="s">
        <v>86</v>
      </c>
      <c r="B4" s="43">
        <v>38957.678571428565</v>
      </c>
      <c r="C4" s="16"/>
      <c r="D4" s="21"/>
    </row>
    <row r="5" spans="1:4" s="2" customFormat="1" ht="20.25" customHeight="1" x14ac:dyDescent="0.25">
      <c r="A5" s="33" t="s">
        <v>87</v>
      </c>
      <c r="B5" s="43">
        <v>40432.642857142848</v>
      </c>
      <c r="C5" s="16"/>
      <c r="D5" s="21"/>
    </row>
    <row r="6" spans="1:4" s="2" customFormat="1" ht="20.25" customHeight="1" x14ac:dyDescent="0.25">
      <c r="A6" s="33" t="s">
        <v>88</v>
      </c>
      <c r="B6" s="43">
        <v>41342.214285714283</v>
      </c>
      <c r="C6" s="16"/>
      <c r="D6" s="21"/>
    </row>
    <row r="7" spans="1:4" s="2" customFormat="1" ht="20.25" customHeight="1" x14ac:dyDescent="0.25">
      <c r="A7" s="33" t="s">
        <v>89</v>
      </c>
      <c r="B7" s="43">
        <v>37568.75</v>
      </c>
      <c r="C7" s="16"/>
      <c r="D7" s="21"/>
    </row>
    <row r="8" spans="1:4" s="2" customFormat="1" ht="20.25" customHeight="1" x14ac:dyDescent="0.25">
      <c r="A8" s="34" t="s">
        <v>90</v>
      </c>
      <c r="B8" s="43">
        <v>41796.999999999993</v>
      </c>
      <c r="C8" s="16"/>
      <c r="D8" s="21"/>
    </row>
    <row r="9" spans="1:4" s="2" customFormat="1" ht="20.25" customHeight="1" x14ac:dyDescent="0.25">
      <c r="A9" s="34" t="s">
        <v>91</v>
      </c>
      <c r="B9" s="43">
        <v>42958.53571428571</v>
      </c>
      <c r="C9" s="16"/>
      <c r="D9" s="21"/>
    </row>
    <row r="10" spans="1:4" s="2" customFormat="1" ht="20.25" customHeight="1" x14ac:dyDescent="0.25">
      <c r="A10" s="34" t="s">
        <v>92</v>
      </c>
      <c r="B10" s="43">
        <v>39713.607142857138</v>
      </c>
      <c r="C10" s="16"/>
      <c r="D10" s="21"/>
    </row>
    <row r="11" spans="1:4" s="2" customFormat="1" ht="20.25" customHeight="1" x14ac:dyDescent="0.25">
      <c r="A11" s="34" t="s">
        <v>93</v>
      </c>
      <c r="B11" s="43">
        <v>45656.499999999993</v>
      </c>
      <c r="C11" s="16"/>
      <c r="D11" s="21"/>
    </row>
    <row r="12" spans="1:4" s="2" customFormat="1" ht="20.25" customHeight="1" x14ac:dyDescent="0.25">
      <c r="A12" s="34" t="s">
        <v>94</v>
      </c>
      <c r="B12" s="43">
        <v>35153.499999999993</v>
      </c>
      <c r="C12" s="16"/>
      <c r="D12" s="21"/>
    </row>
    <row r="13" spans="1:4" s="2" customFormat="1" ht="20.25" customHeight="1" x14ac:dyDescent="0.25">
      <c r="A13" s="34" t="s">
        <v>95</v>
      </c>
      <c r="B13" s="43">
        <v>36376.5</v>
      </c>
      <c r="C13" s="16"/>
      <c r="D13" s="21"/>
    </row>
    <row r="14" spans="1:4" s="2" customFormat="1" ht="20.25" customHeight="1" x14ac:dyDescent="0.25">
      <c r="A14" s="34" t="s">
        <v>96</v>
      </c>
      <c r="B14" s="43">
        <v>40020.892857142855</v>
      </c>
      <c r="C14" s="16"/>
      <c r="D14" s="21"/>
    </row>
    <row r="15" spans="1:4" s="2" customFormat="1" ht="20.25" customHeight="1" x14ac:dyDescent="0.25">
      <c r="A15" s="34" t="s">
        <v>97</v>
      </c>
      <c r="B15" s="43">
        <v>36585.428571428565</v>
      </c>
      <c r="C15" s="16"/>
      <c r="D15" s="21"/>
    </row>
    <row r="16" spans="1:4" s="2" customFormat="1" ht="30.75" customHeight="1" x14ac:dyDescent="0.25">
      <c r="A16" s="13" t="s">
        <v>103</v>
      </c>
      <c r="B16" s="48">
        <f>SUM(B4:B15)</f>
        <v>476563.25</v>
      </c>
      <c r="C16" s="17"/>
      <c r="D16" s="17"/>
    </row>
    <row r="17" spans="1:4" s="2" customFormat="1" ht="30.75" customHeight="1" x14ac:dyDescent="0.25">
      <c r="A17" s="13" t="s">
        <v>99</v>
      </c>
      <c r="B17" s="41">
        <v>12</v>
      </c>
      <c r="C17" s="17"/>
    </row>
    <row r="18" spans="1:4" s="2" customFormat="1" ht="30.75" customHeight="1" x14ac:dyDescent="0.25">
      <c r="A18" s="11" t="s">
        <v>104</v>
      </c>
      <c r="B18" s="48">
        <f>B16/B17</f>
        <v>39713.604166666664</v>
      </c>
      <c r="C18" s="17"/>
    </row>
    <row r="19" spans="1:4" ht="48.75" customHeight="1" x14ac:dyDescent="0.25">
      <c r="A19" s="14" t="s">
        <v>105</v>
      </c>
      <c r="B19" s="47">
        <f>B18*0.28</f>
        <v>11119.809166666668</v>
      </c>
      <c r="C19" s="18"/>
    </row>
    <row r="20" spans="1:4" x14ac:dyDescent="0.25">
      <c r="B20" s="12"/>
      <c r="C20" s="18"/>
      <c r="D20" s="18"/>
    </row>
    <row r="21" spans="1:4" ht="27" customHeight="1" x14ac:dyDescent="0.25">
      <c r="A21" s="42"/>
      <c r="B21" s="42"/>
    </row>
    <row r="22" spans="1:4" x14ac:dyDescent="0.25">
      <c r="A22" s="19" t="s">
        <v>81</v>
      </c>
      <c r="B22" s="20" t="s">
        <v>82</v>
      </c>
    </row>
    <row r="23" spans="1:4" x14ac:dyDescent="0.25">
      <c r="B23" s="12"/>
    </row>
  </sheetData>
  <sheetProtection algorithmName="SHA-512" hashValue="qMzO/LHkKWzGzwYA9xVdNFrzmD9gAi/AuIyCc7op6wOqHkCXC8SOpgy5W6WbuS+V92KCYksZEY8irl82VkY0Wg==" saltValue="bHfsvbunNU1Y+37rHtfjgw==" spinCount="100000" sheet="1" objects="1" scenarios="1" selectLockedCells="1"/>
  <mergeCells count="1">
    <mergeCell ref="A1:B1"/>
  </mergeCells>
  <pageMargins left="0.7" right="0.7" top="0.7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725B-06B4-453F-80A8-3A890AE649B4}">
  <sheetPr>
    <pageSetUpPr fitToPage="1"/>
  </sheetPr>
  <dimension ref="A1:B21"/>
  <sheetViews>
    <sheetView showGridLines="0" zoomScaleNormal="100" workbookViewId="0">
      <selection activeCell="B4" sqref="B4"/>
    </sheetView>
  </sheetViews>
  <sheetFormatPr defaultRowHeight="15" x14ac:dyDescent="0.25"/>
  <cols>
    <col min="1" max="1" width="43.7109375" customWidth="1"/>
    <col min="2" max="2" width="20.7109375" style="1" customWidth="1"/>
    <col min="4" max="4" width="26.7109375" customWidth="1"/>
    <col min="5" max="5" width="14.5703125" customWidth="1"/>
    <col min="6" max="6" width="17.28515625" customWidth="1"/>
    <col min="7" max="7" width="16" customWidth="1"/>
  </cols>
  <sheetData>
    <row r="1" spans="1:2" ht="69.75" customHeight="1" x14ac:dyDescent="0.25">
      <c r="A1" s="76" t="s">
        <v>106</v>
      </c>
      <c r="B1" s="76"/>
    </row>
    <row r="2" spans="1:2" ht="20.25" customHeight="1" x14ac:dyDescent="0.25">
      <c r="A2" s="35"/>
      <c r="B2" s="35"/>
    </row>
    <row r="3" spans="1:2" s="2" customFormat="1" ht="43.5" customHeight="1" x14ac:dyDescent="0.25">
      <c r="A3" s="6" t="s">
        <v>84</v>
      </c>
      <c r="B3" s="6" t="s">
        <v>107</v>
      </c>
    </row>
    <row r="4" spans="1:2" s="2" customFormat="1" ht="20.25" customHeight="1" x14ac:dyDescent="0.25">
      <c r="A4" s="30" t="s">
        <v>86</v>
      </c>
      <c r="B4" s="44">
        <v>175</v>
      </c>
    </row>
    <row r="5" spans="1:2" s="2" customFormat="1" ht="20.25" customHeight="1" x14ac:dyDescent="0.25">
      <c r="A5" s="30" t="s">
        <v>87</v>
      </c>
      <c r="B5" s="44">
        <v>176</v>
      </c>
    </row>
    <row r="6" spans="1:2" s="2" customFormat="1" ht="20.25" customHeight="1" x14ac:dyDescent="0.25">
      <c r="A6" s="30" t="s">
        <v>88</v>
      </c>
      <c r="B6" s="44">
        <v>179</v>
      </c>
    </row>
    <row r="7" spans="1:2" s="2" customFormat="1" ht="20.25" customHeight="1" x14ac:dyDescent="0.25">
      <c r="A7" s="30" t="s">
        <v>89</v>
      </c>
      <c r="B7" s="44">
        <v>184</v>
      </c>
    </row>
    <row r="8" spans="1:2" s="2" customFormat="1" ht="20.25" customHeight="1" x14ac:dyDescent="0.25">
      <c r="A8" s="31" t="s">
        <v>90</v>
      </c>
      <c r="B8" s="44">
        <v>185</v>
      </c>
    </row>
    <row r="9" spans="1:2" s="2" customFormat="1" ht="20.25" customHeight="1" x14ac:dyDescent="0.25">
      <c r="A9" s="31" t="s">
        <v>91</v>
      </c>
      <c r="B9" s="44">
        <v>185</v>
      </c>
    </row>
    <row r="10" spans="1:2" s="2" customFormat="1" ht="20.25" customHeight="1" x14ac:dyDescent="0.25">
      <c r="A10" s="31" t="s">
        <v>92</v>
      </c>
      <c r="B10" s="44">
        <v>186</v>
      </c>
    </row>
    <row r="11" spans="1:2" s="2" customFormat="1" ht="20.25" customHeight="1" x14ac:dyDescent="0.25">
      <c r="A11" s="31" t="s">
        <v>93</v>
      </c>
      <c r="B11" s="44">
        <v>188</v>
      </c>
    </row>
    <row r="12" spans="1:2" s="2" customFormat="1" ht="20.25" customHeight="1" x14ac:dyDescent="0.25">
      <c r="A12" s="31" t="s">
        <v>94</v>
      </c>
      <c r="B12" s="44">
        <v>188</v>
      </c>
    </row>
    <row r="13" spans="1:2" s="2" customFormat="1" ht="20.25" customHeight="1" x14ac:dyDescent="0.25">
      <c r="A13" s="31" t="s">
        <v>95</v>
      </c>
      <c r="B13" s="44">
        <v>186</v>
      </c>
    </row>
    <row r="14" spans="1:2" s="2" customFormat="1" ht="20.25" customHeight="1" x14ac:dyDescent="0.25">
      <c r="A14" s="31" t="s">
        <v>96</v>
      </c>
      <c r="B14" s="44">
        <v>186</v>
      </c>
    </row>
    <row r="15" spans="1:2" s="2" customFormat="1" ht="20.25" customHeight="1" x14ac:dyDescent="0.25">
      <c r="A15" s="31" t="s">
        <v>97</v>
      </c>
      <c r="B15" s="44">
        <v>188</v>
      </c>
    </row>
    <row r="16" spans="1:2" s="2" customFormat="1" ht="30.75" customHeight="1" x14ac:dyDescent="0.25">
      <c r="A16" s="13" t="s">
        <v>98</v>
      </c>
      <c r="B16" s="48">
        <f>SUM(B4:B15)</f>
        <v>2206</v>
      </c>
    </row>
    <row r="17" spans="1:2" s="2" customFormat="1" ht="30.75" customHeight="1" x14ac:dyDescent="0.25">
      <c r="A17" s="13" t="s">
        <v>108</v>
      </c>
      <c r="B17" s="41">
        <v>12</v>
      </c>
    </row>
    <row r="18" spans="1:2" s="2" customFormat="1" ht="42" customHeight="1" x14ac:dyDescent="0.25">
      <c r="A18" s="11" t="s">
        <v>109</v>
      </c>
      <c r="B18" s="48">
        <f>B16/B17</f>
        <v>183.83333333333334</v>
      </c>
    </row>
    <row r="20" spans="1:2" ht="27" customHeight="1" x14ac:dyDescent="0.25">
      <c r="A20" s="42"/>
      <c r="B20" s="40"/>
    </row>
    <row r="21" spans="1:2" x14ac:dyDescent="0.25">
      <c r="A21" s="19" t="s">
        <v>81</v>
      </c>
      <c r="B21" s="20" t="s">
        <v>82</v>
      </c>
    </row>
  </sheetData>
  <sheetProtection algorithmName="SHA-512" hashValue="UublYovctI7GWUQJbtLv/nEFwF631wkjd768rBocxGwkMNegdlSDR3DqlMRCkpB579tl+49zx+dHxtHiF2dNoA==" saltValue="qDfxxlodIechSFGYOFZ2kw==" spinCount="100000" sheet="1" objects="1" scenarios="1" selectLockedCells="1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E15139CD538A499CCD83077E32A63A" ma:contentTypeVersion="8" ma:contentTypeDescription="Create a new document." ma:contentTypeScope="" ma:versionID="29ce2e243c15270fba8707ca8924923a">
  <xsd:schema xmlns:xsd="http://www.w3.org/2001/XMLSchema" xmlns:xs="http://www.w3.org/2001/XMLSchema" xmlns:p="http://schemas.microsoft.com/office/2006/metadata/properties" xmlns:ns3="a6b8a178-721d-461e-9c1a-46cee840add2" xmlns:ns4="14ceecd6-a29f-48be-95ba-f41cf049b18c" targetNamespace="http://schemas.microsoft.com/office/2006/metadata/properties" ma:root="true" ma:fieldsID="aa86d575e2412e24cd2fcb1bdc96b62d" ns3:_="" ns4:_="">
    <xsd:import namespace="a6b8a178-721d-461e-9c1a-46cee840add2"/>
    <xsd:import namespace="14ceecd6-a29f-48be-95ba-f41cf049b1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8a178-721d-461e-9c1a-46cee840ad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eecd6-a29f-48be-95ba-f41cf049b1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35BCC6-9F7B-4665-8C5D-10F6A2655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8a178-721d-461e-9c1a-46cee840add2"/>
    <ds:schemaRef ds:uri="14ceecd6-a29f-48be-95ba-f41cf049b1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2FE520-79E1-4677-A0D8-40EF9D9A91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67801A-0EDB-4B1A-95FB-B28F5D484A02}">
  <ds:schemaRefs>
    <ds:schemaRef ds:uri="http://www.w3.org/XML/1998/namespace"/>
    <ds:schemaRef ds:uri="http://schemas.microsoft.com/office/2006/documentManagement/types"/>
    <ds:schemaRef ds:uri="14ceecd6-a29f-48be-95ba-f41cf049b18c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a6b8a178-721d-461e-9c1a-46cee840add2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Rate and Reimbursement</vt:lpstr>
      <vt:lpstr>Worksheet 1 Fuel</vt:lpstr>
      <vt:lpstr>Worksheet 2 Mileage</vt:lpstr>
      <vt:lpstr>Worksheet 3 Average Consumers</vt:lpstr>
      <vt:lpstr>Instructions!Print_Area</vt:lpstr>
      <vt:lpstr>'Rate and Reimbursement'!Print_Area</vt:lpstr>
      <vt:lpstr>'Worksheet 1 Fuel'!Print_Area</vt:lpstr>
      <vt:lpstr>'Worksheet 2 Mileage'!Print_Area</vt:lpstr>
      <vt:lpstr>'Worksheet 3 Average Consumers'!Print_Area</vt:lpstr>
    </vt:vector>
  </TitlesOfParts>
  <Manager/>
  <Company>CADDS 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Kelly, Charlotte@DDS</cp:lastModifiedBy>
  <cp:revision/>
  <cp:lastPrinted>2021-03-29T18:21:14Z</cp:lastPrinted>
  <dcterms:created xsi:type="dcterms:W3CDTF">2020-10-01T00:47:28Z</dcterms:created>
  <dcterms:modified xsi:type="dcterms:W3CDTF">2021-03-29T23:56:02Z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0x010100BBE15139CD538A499CCD83077E32A63A</vt:lpwstr>
  </property>
  <property fmtid="{D5CDD505-2E9C-101B-9397-08002B2CF9AE}" pid="3" name="Workbook id">
    <vt:lpwstr>5de05793-c14f-43fc-be37-86ebaaa2c54a</vt:lpwstr>
  </property>
  <property fmtid="{D5CDD505-2E9C-101B-9397-08002B2CF9AE}" pid="4" name="Workbook type">
    <vt:lpwstr>Custom</vt:lpwstr>
  </property>
  <property fmtid="{D5CDD505-2E9C-101B-9397-08002B2CF9AE}" pid="5" name="Workbook version">
    <vt:lpwstr>Custom</vt:lpwstr>
  </property>
</Properties>
</file>